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Полочные контейнеры SK" sheetId="11" r:id="rId1"/>
  </sheets>
  <definedNames>
    <definedName name="_xlnm.Print_Titles" localSheetId="0">'Полочные контейнеры SK'!#REF!</definedName>
  </definedNames>
  <calcPr calcId="124519"/>
</workbook>
</file>

<file path=xl/calcChain.xml><?xml version="1.0" encoding="utf-8"?>
<calcChain xmlns="http://schemas.openxmlformats.org/spreadsheetml/2006/main">
  <c r="L30" i="11"/>
  <c r="K30"/>
  <c r="L29"/>
  <c r="K29"/>
  <c r="L28"/>
  <c r="K28"/>
  <c r="L27"/>
  <c r="K27"/>
  <c r="L25"/>
  <c r="K25"/>
  <c r="L24"/>
  <c r="K24"/>
  <c r="L23"/>
  <c r="K23"/>
  <c r="L22"/>
  <c r="K22"/>
  <c r="L20"/>
  <c r="K20"/>
  <c r="L19"/>
  <c r="K19"/>
  <c r="L18"/>
  <c r="K18"/>
  <c r="L17"/>
  <c r="K17"/>
  <c r="L15"/>
  <c r="K15"/>
  <c r="L14"/>
  <c r="K14"/>
  <c r="L13"/>
  <c r="K13"/>
  <c r="L12"/>
  <c r="K12"/>
</calcChain>
</file>

<file path=xl/sharedStrings.xml><?xml version="1.0" encoding="utf-8"?>
<sst xmlns="http://schemas.openxmlformats.org/spreadsheetml/2006/main" count="149" uniqueCount="109">
  <si>
    <t>ФОТО</t>
  </si>
  <si>
    <t>Розница</t>
  </si>
  <si>
    <t>Прайс-лист</t>
  </si>
  <si>
    <t>Размеры (мм)</t>
  </si>
  <si>
    <t>Вес упаковки (кг)</t>
  </si>
  <si>
    <t>Кол-во в еврофуре (шт)</t>
  </si>
  <si>
    <t>Дилер</t>
  </si>
  <si>
    <t>Наименование</t>
  </si>
  <si>
    <t>Артикул</t>
  </si>
  <si>
    <t>Стандартный цвет</t>
  </si>
  <si>
    <t xml:space="preserve">Опт </t>
  </si>
  <si>
    <t>Стандартный цвет (артикул)</t>
  </si>
  <si>
    <t>Кол--во перегородок в комплекте (шт)</t>
  </si>
  <si>
    <t>Упаковка в короб (шт)</t>
  </si>
  <si>
    <t>Габариты короба (мм)</t>
  </si>
  <si>
    <t>Упаковка на паллет (шт)</t>
  </si>
  <si>
    <t xml:space="preserve">Полочные контейнеры SK </t>
  </si>
  <si>
    <t>Для полок глубиной 300мм</t>
  </si>
  <si>
    <t>Контейнер полочный SK 3109</t>
  </si>
  <si>
    <t>12.330.65</t>
  </si>
  <si>
    <t>300х117х90</t>
  </si>
  <si>
    <t>800х600х500</t>
  </si>
  <si>
    <t>Контейнер полочный SK 31509</t>
  </si>
  <si>
    <t>12.331.65</t>
  </si>
  <si>
    <t>300x155x90</t>
  </si>
  <si>
    <t>Контейнер полочный SK 3209</t>
  </si>
  <si>
    <t>12.332.65</t>
  </si>
  <si>
    <t>300х234х90</t>
  </si>
  <si>
    <t>Контейнер полочный SK 3214</t>
  </si>
  <si>
    <t>12.333.65</t>
  </si>
  <si>
    <t>300х234х140</t>
  </si>
  <si>
    <t>Для полок глубиной 400мм</t>
  </si>
  <si>
    <t>Контейнер полочный SK 4109</t>
  </si>
  <si>
    <t>12.334.65</t>
  </si>
  <si>
    <t>400х117х90</t>
  </si>
  <si>
    <t>Контейнер полочный SK 41509</t>
  </si>
  <si>
    <t>12.335.65</t>
  </si>
  <si>
    <t>400x155x90</t>
  </si>
  <si>
    <t>Контейнер полочный SK 4209</t>
  </si>
  <si>
    <t>12.336.65</t>
  </si>
  <si>
    <t>400х234х90</t>
  </si>
  <si>
    <t>Контейнер полочный SK 4214</t>
  </si>
  <si>
    <t>12.337.65</t>
  </si>
  <si>
    <t>400х234х140</t>
  </si>
  <si>
    <t>Для полок глубиной 500мм</t>
  </si>
  <si>
    <t>Контейнер полочный SK 5109</t>
  </si>
  <si>
    <t>12.338.65.С50/1</t>
  </si>
  <si>
    <t>500х117х90</t>
  </si>
  <si>
    <t>Контейнер полочный SK 51509</t>
  </si>
  <si>
    <t>12.339.65.С50/1</t>
  </si>
  <si>
    <t>500x155x90</t>
  </si>
  <si>
    <t>Контейнер полочный SK 5209</t>
  </si>
  <si>
    <t>12.340.65.С50/1</t>
  </si>
  <si>
    <t>500x234x90</t>
  </si>
  <si>
    <t>Контейнер полочный SK 5214</t>
  </si>
  <si>
    <t>12.341.65.С50/1</t>
  </si>
  <si>
    <t>500х234х140</t>
  </si>
  <si>
    <t>Для полок глубиной 600мм</t>
  </si>
  <si>
    <t>Контейнер полочный SK 6109</t>
  </si>
  <si>
    <t>12.342.65.С50/1</t>
  </si>
  <si>
    <t>600х117х90</t>
  </si>
  <si>
    <t>Контейнер полочный SK 61509</t>
  </si>
  <si>
    <t>12.343.65.С50/1</t>
  </si>
  <si>
    <t>600x156x90</t>
  </si>
  <si>
    <t>Контейнер полочный SK 6209</t>
  </si>
  <si>
    <t>12.344.65.С50/1</t>
  </si>
  <si>
    <t>600х234х90</t>
  </si>
  <si>
    <t>Контейнер полочный SK 6214</t>
  </si>
  <si>
    <t>12.345.65.С50/1</t>
  </si>
  <si>
    <t>600х234х140</t>
  </si>
  <si>
    <t>Комплектующие к Полочным контейнерам SK</t>
  </si>
  <si>
    <t>Размер</t>
  </si>
  <si>
    <t>Совместимость</t>
  </si>
  <si>
    <t>Упаковка в короб</t>
  </si>
  <si>
    <t>Поперечные разделители к Полочным контейнерам SK</t>
  </si>
  <si>
    <t>Поперечный разделитель TD 1109</t>
  </si>
  <si>
    <t>30.940.00.PS</t>
  </si>
  <si>
    <t>105х79</t>
  </si>
  <si>
    <t>прозр.</t>
  </si>
  <si>
    <t>SK 3109, 4109, 5109, 6109</t>
  </si>
  <si>
    <t>600х400х290</t>
  </si>
  <si>
    <t>Поперечный разделитель TD 1509</t>
  </si>
  <si>
    <t xml:space="preserve">30.941.00.PS </t>
  </si>
  <si>
    <t>142х80</t>
  </si>
  <si>
    <t>SK 31509, 41509, 51509, 61509</t>
  </si>
  <si>
    <t>Поперечный разделитель TD 2309</t>
  </si>
  <si>
    <t>30.942.00.PS</t>
  </si>
  <si>
    <t>222х80</t>
  </si>
  <si>
    <t>SK 3209, 4209, 5209, 6209</t>
  </si>
  <si>
    <t>Поперечный разделитель TD 2314</t>
  </si>
  <si>
    <t>30.943.00.PS</t>
  </si>
  <si>
    <t>222х130</t>
  </si>
  <si>
    <t>SK 3214, 4214, 5214, 6214</t>
  </si>
  <si>
    <t>Фронтальные панели к Полочным контейнерам SK</t>
  </si>
  <si>
    <t>Фронтальная панель VP 1109</t>
  </si>
  <si>
    <t>30.944.00.PS</t>
  </si>
  <si>
    <t>85х50</t>
  </si>
  <si>
    <t>400х300х270</t>
  </si>
  <si>
    <t>Фронтальная панель VP 1509</t>
  </si>
  <si>
    <t>30.945.00.PS</t>
  </si>
  <si>
    <t>115х50</t>
  </si>
  <si>
    <t>400х300х271</t>
  </si>
  <si>
    <t>Фронтальная панель VP 2309</t>
  </si>
  <si>
    <t>30.946.00.PS</t>
  </si>
  <si>
    <t>182х50</t>
  </si>
  <si>
    <t>400х300х272</t>
  </si>
  <si>
    <t>Фронтальная панель VP 2314</t>
  </si>
  <si>
    <t>182х90</t>
  </si>
  <si>
    <t>bistrend.ru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</si>
</sst>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/>
    </xf>
    <xf numFmtId="0" fontId="14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9" fontId="6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 wrapText="1"/>
    </xf>
    <xf numFmtId="3" fontId="9" fillId="5" borderId="2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3" fontId="9" fillId="4" borderId="2" xfId="0" applyNumberFormat="1" applyFont="1" applyFill="1" applyBorder="1" applyAlignment="1" applyProtection="1">
      <alignment horizontal="center" vertical="center" wrapText="1"/>
    </xf>
    <xf numFmtId="0" fontId="11" fillId="0" borderId="6" xfId="3" applyFont="1" applyFill="1" applyBorder="1" applyAlignment="1" applyProtection="1">
      <alignment vertical="center" wrapText="1"/>
    </xf>
    <xf numFmtId="0" fontId="11" fillId="0" borderId="5" xfId="3" applyFont="1" applyFill="1" applyBorder="1" applyAlignment="1" applyProtection="1">
      <alignment vertical="center" wrapText="1"/>
    </xf>
    <xf numFmtId="0" fontId="11" fillId="0" borderId="7" xfId="3" applyFont="1" applyFill="1" applyBorder="1" applyAlignment="1" applyProtection="1">
      <alignment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0" fontId="11" fillId="6" borderId="2" xfId="3" applyFont="1" applyFill="1" applyBorder="1" applyAlignment="1" applyProtection="1">
      <alignment vertical="center" wrapText="1"/>
    </xf>
    <xf numFmtId="4" fontId="6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11" fillId="6" borderId="2" xfId="3" applyNumberFormat="1" applyFont="1" applyFill="1" applyBorder="1" applyAlignment="1" applyProtection="1">
      <alignment vertical="center" wrapText="1"/>
    </xf>
    <xf numFmtId="4" fontId="9" fillId="8" borderId="2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>
      <alignment horizontal="left" vertical="center"/>
    </xf>
    <xf numFmtId="0" fontId="12" fillId="3" borderId="6" xfId="3" applyFont="1" applyFill="1" applyBorder="1" applyAlignment="1" applyProtection="1">
      <alignment vertical="center" wrapText="1"/>
    </xf>
    <xf numFmtId="0" fontId="12" fillId="3" borderId="5" xfId="3" applyFont="1" applyFill="1" applyBorder="1" applyAlignment="1" applyProtection="1">
      <alignment vertical="center" wrapText="1"/>
    </xf>
    <xf numFmtId="0" fontId="12" fillId="3" borderId="7" xfId="3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 wrapText="1"/>
    </xf>
    <xf numFmtId="0" fontId="12" fillId="9" borderId="2" xfId="3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2" fillId="9" borderId="4" xfId="3" applyFont="1" applyFill="1" applyBorder="1" applyAlignment="1" applyProtection="1">
      <alignment horizontal="center" vertical="center" wrapText="1"/>
    </xf>
    <xf numFmtId="0" fontId="12" fillId="9" borderId="3" xfId="3" applyFont="1" applyFill="1" applyBorder="1" applyAlignment="1" applyProtection="1">
      <alignment horizontal="center" vertical="center" wrapText="1"/>
    </xf>
    <xf numFmtId="4" fontId="12" fillId="9" borderId="4" xfId="0" applyNumberFormat="1" applyFont="1" applyFill="1" applyBorder="1" applyAlignment="1" applyProtection="1">
      <alignment horizontal="center" vertical="center" wrapText="1"/>
    </xf>
    <xf numFmtId="4" fontId="12" fillId="9" borderId="3" xfId="0" applyNumberFormat="1" applyFont="1" applyFill="1" applyBorder="1" applyAlignment="1" applyProtection="1">
      <alignment horizontal="center" vertical="center" wrapText="1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4" fontId="11" fillId="2" borderId="3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Процентный" xfId="1" builtinId="5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582706</xdr:colOff>
      <xdr:row>11</xdr:row>
      <xdr:rowOff>44824</xdr:rowOff>
    </xdr:from>
    <xdr:to>
      <xdr:col>2</xdr:col>
      <xdr:colOff>2218766</xdr:colOff>
      <xdr:row>14</xdr:row>
      <xdr:rowOff>246530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385" b="8082"/>
        <a:stretch>
          <a:fillRect/>
        </a:stretch>
      </xdr:blipFill>
      <xdr:spPr bwMode="auto">
        <a:xfrm>
          <a:off x="3697941" y="2409265"/>
          <a:ext cx="1636060" cy="10421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739588</xdr:colOff>
      <xdr:row>16</xdr:row>
      <xdr:rowOff>37520</xdr:rowOff>
    </xdr:from>
    <xdr:to>
      <xdr:col>2</xdr:col>
      <xdr:colOff>2117911</xdr:colOff>
      <xdr:row>19</xdr:row>
      <xdr:rowOff>196104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591" t="3984"/>
        <a:stretch>
          <a:fillRect/>
        </a:stretch>
      </xdr:blipFill>
      <xdr:spPr bwMode="auto">
        <a:xfrm>
          <a:off x="3854823" y="3713049"/>
          <a:ext cx="1378323" cy="999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616322</xdr:colOff>
      <xdr:row>21</xdr:row>
      <xdr:rowOff>26243</xdr:rowOff>
    </xdr:from>
    <xdr:to>
      <xdr:col>2</xdr:col>
      <xdr:colOff>2084293</xdr:colOff>
      <xdr:row>24</xdr:row>
      <xdr:rowOff>246530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908" t="4750" b="3284"/>
        <a:stretch>
          <a:fillRect/>
        </a:stretch>
      </xdr:blipFill>
      <xdr:spPr bwMode="auto">
        <a:xfrm>
          <a:off x="3731557" y="5012861"/>
          <a:ext cx="1467971" cy="10607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627531</xdr:colOff>
      <xdr:row>26</xdr:row>
      <xdr:rowOff>56852</xdr:rowOff>
    </xdr:from>
    <xdr:to>
      <xdr:col>2</xdr:col>
      <xdr:colOff>2117912</xdr:colOff>
      <xdr:row>29</xdr:row>
      <xdr:rowOff>268940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3760" t="5716" r="1155" b="4966"/>
        <a:stretch>
          <a:fillRect/>
        </a:stretch>
      </xdr:blipFill>
      <xdr:spPr bwMode="auto">
        <a:xfrm>
          <a:off x="3742766" y="6354558"/>
          <a:ext cx="1490381" cy="10525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672354</xdr:colOff>
      <xdr:row>36</xdr:row>
      <xdr:rowOff>112038</xdr:rowOff>
    </xdr:from>
    <xdr:to>
      <xdr:col>2</xdr:col>
      <xdr:colOff>2073089</xdr:colOff>
      <xdr:row>39</xdr:row>
      <xdr:rowOff>340097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87589" y="8673332"/>
          <a:ext cx="1400735" cy="13710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526677</xdr:colOff>
      <xdr:row>41</xdr:row>
      <xdr:rowOff>63935</xdr:rowOff>
    </xdr:from>
    <xdr:to>
      <xdr:col>2</xdr:col>
      <xdr:colOff>2028265</xdr:colOff>
      <xdr:row>44</xdr:row>
      <xdr:rowOff>355786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41912" y="10339729"/>
          <a:ext cx="1501588" cy="14348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874059</xdr:colOff>
      <xdr:row>0</xdr:row>
      <xdr:rowOff>280147</xdr:rowOff>
    </xdr:from>
    <xdr:to>
      <xdr:col>3</xdr:col>
      <xdr:colOff>710268</xdr:colOff>
      <xdr:row>3</xdr:row>
      <xdr:rowOff>128112</xdr:rowOff>
    </xdr:to>
    <xdr:pic>
      <xdr:nvPicPr>
        <xdr:cNvPr id="9" name="Рисунок 8" descr="Бизнес Тренд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89294" y="280147"/>
          <a:ext cx="2592856" cy="778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5"/>
  <sheetViews>
    <sheetView showGridLines="0" tabSelected="1" zoomScale="85" zoomScaleNormal="85" workbookViewId="0"/>
  </sheetViews>
  <sheetFormatPr defaultColWidth="9.140625" defaultRowHeight="15"/>
  <cols>
    <col min="1" max="1" width="5.42578125" style="1" customWidth="1"/>
    <col min="2" max="2" width="41.28515625" style="1" bestFit="1" customWidth="1"/>
    <col min="3" max="3" width="41.28515625" style="1" customWidth="1"/>
    <col min="4" max="5" width="25.140625" style="1" bestFit="1" customWidth="1"/>
    <col min="6" max="6" width="19.7109375" style="2" customWidth="1"/>
    <col min="7" max="7" width="19.140625" style="1" customWidth="1"/>
    <col min="8" max="8" width="16.42578125" style="1" customWidth="1"/>
    <col min="9" max="9" width="15.140625" style="13" customWidth="1"/>
    <col min="10" max="10" width="18.7109375" style="1" customWidth="1"/>
    <col min="11" max="11" width="16.85546875" style="2" bestFit="1" customWidth="1"/>
    <col min="12" max="12" width="15.140625" style="18" customWidth="1"/>
    <col min="13" max="15" width="10.5703125" style="13" customWidth="1"/>
    <col min="16" max="16" width="11.5703125" style="15" customWidth="1"/>
    <col min="17" max="18" width="11.5703125" style="1" customWidth="1"/>
    <col min="19" max="19" width="10" style="1" bestFit="1" customWidth="1"/>
    <col min="20" max="16384" width="9.140625" style="1"/>
  </cols>
  <sheetData>
    <row r="1" spans="2:18" s="6" customFormat="1" ht="33">
      <c r="B1" s="41" t="s">
        <v>2</v>
      </c>
      <c r="C1" s="10"/>
      <c r="D1" s="10"/>
      <c r="E1" s="10"/>
      <c r="F1" s="10"/>
      <c r="G1" s="5"/>
      <c r="H1" s="5"/>
      <c r="I1" s="11"/>
      <c r="J1" s="4"/>
      <c r="K1" s="4"/>
      <c r="L1" s="16"/>
      <c r="M1" s="21"/>
      <c r="N1" s="21"/>
      <c r="O1" s="21"/>
      <c r="P1" s="5"/>
    </row>
    <row r="2" spans="2:18" s="6" customFormat="1" ht="20.25">
      <c r="B2" s="9" t="s">
        <v>108</v>
      </c>
      <c r="C2" s="9"/>
      <c r="D2" s="9"/>
      <c r="E2" s="9"/>
      <c r="F2" s="9"/>
      <c r="G2" s="8"/>
      <c r="H2" s="8"/>
      <c r="I2" s="12"/>
      <c r="J2" s="9"/>
      <c r="K2" s="9"/>
      <c r="L2" s="17"/>
      <c r="M2" s="35"/>
      <c r="N2" s="35"/>
      <c r="O2" s="37"/>
      <c r="P2" s="14"/>
    </row>
    <row r="3" spans="2:18" s="6" customFormat="1" ht="20.25">
      <c r="B3" s="4"/>
      <c r="C3" s="4"/>
      <c r="D3" s="4"/>
      <c r="E3" s="4"/>
      <c r="F3" s="4"/>
      <c r="G3" s="7"/>
      <c r="H3" s="5"/>
      <c r="I3" s="11"/>
      <c r="J3" s="4"/>
      <c r="K3" s="4"/>
      <c r="L3" s="16"/>
      <c r="M3" s="21"/>
      <c r="N3" s="21"/>
      <c r="O3" s="21"/>
      <c r="P3" s="5"/>
    </row>
    <row r="4" spans="2:18" s="6" customFormat="1" ht="20.25">
      <c r="B4" s="4"/>
      <c r="C4" s="4"/>
      <c r="D4" s="4"/>
      <c r="E4" s="4"/>
      <c r="F4" s="4"/>
      <c r="G4" s="5"/>
      <c r="H4" s="5"/>
      <c r="I4" s="11"/>
      <c r="J4" s="4"/>
      <c r="K4" s="4"/>
      <c r="L4" s="16"/>
      <c r="M4" s="21"/>
      <c r="N4" s="21"/>
      <c r="O4" s="21"/>
      <c r="P4" s="5"/>
    </row>
    <row r="5" spans="2:18">
      <c r="M5" s="36"/>
      <c r="N5" s="36"/>
      <c r="O5" s="38"/>
      <c r="P5" s="3"/>
    </row>
    <row r="7" spans="2:18">
      <c r="B7" s="56" t="s">
        <v>7</v>
      </c>
      <c r="C7" s="58" t="s">
        <v>0</v>
      </c>
      <c r="D7" s="56" t="s">
        <v>8</v>
      </c>
      <c r="E7" s="57" t="s">
        <v>3</v>
      </c>
      <c r="F7" s="57" t="s">
        <v>11</v>
      </c>
      <c r="G7" s="57" t="s">
        <v>12</v>
      </c>
      <c r="H7" s="57" t="s">
        <v>13</v>
      </c>
      <c r="I7" s="57" t="s">
        <v>14</v>
      </c>
      <c r="J7" s="57" t="s">
        <v>15</v>
      </c>
      <c r="K7" s="57" t="s">
        <v>4</v>
      </c>
      <c r="L7" s="57" t="s">
        <v>5</v>
      </c>
      <c r="M7" s="60" t="s">
        <v>6</v>
      </c>
      <c r="N7" s="60" t="s">
        <v>10</v>
      </c>
      <c r="O7" s="60" t="s">
        <v>1</v>
      </c>
    </row>
    <row r="8" spans="2:18">
      <c r="B8" s="56"/>
      <c r="C8" s="59"/>
      <c r="D8" s="56"/>
      <c r="E8" s="57"/>
      <c r="F8" s="57"/>
      <c r="G8" s="57"/>
      <c r="H8" s="57"/>
      <c r="I8" s="57"/>
      <c r="J8" s="57"/>
      <c r="K8" s="57"/>
      <c r="L8" s="57"/>
      <c r="M8" s="61"/>
      <c r="N8" s="61"/>
      <c r="O8" s="61"/>
    </row>
    <row r="9" spans="2:18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0"/>
      <c r="O9" s="30"/>
    </row>
    <row r="10" spans="2:18">
      <c r="B10" s="42" t="s">
        <v>16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3"/>
      <c r="O10" s="43"/>
    </row>
    <row r="11" spans="2:18">
      <c r="B11" s="34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9"/>
      <c r="N11" s="39"/>
      <c r="O11" s="39"/>
    </row>
    <row r="12" spans="2:18" ht="21.75" customHeight="1">
      <c r="B12" s="23" t="s">
        <v>18</v>
      </c>
      <c r="C12" s="48"/>
      <c r="D12" s="24" t="s">
        <v>19</v>
      </c>
      <c r="E12" s="24" t="s">
        <v>20</v>
      </c>
      <c r="F12" s="32">
        <v>65</v>
      </c>
      <c r="G12" s="27">
        <v>0</v>
      </c>
      <c r="H12" s="24">
        <v>75</v>
      </c>
      <c r="I12" s="24" t="s">
        <v>21</v>
      </c>
      <c r="J12" s="24">
        <v>600</v>
      </c>
      <c r="K12" s="25">
        <f>J12*0.25+18</f>
        <v>168</v>
      </c>
      <c r="L12" s="26">
        <f>J12*33</f>
        <v>19800</v>
      </c>
      <c r="M12" s="40">
        <v>64</v>
      </c>
      <c r="N12" s="40">
        <v>66</v>
      </c>
      <c r="O12" s="40">
        <v>77</v>
      </c>
      <c r="P12" s="13"/>
      <c r="Q12" s="13"/>
      <c r="R12" s="13"/>
    </row>
    <row r="13" spans="2:18" ht="21.75" customHeight="1">
      <c r="B13" s="23" t="s">
        <v>22</v>
      </c>
      <c r="C13" s="49"/>
      <c r="D13" s="24" t="s">
        <v>23</v>
      </c>
      <c r="E13" s="24" t="s">
        <v>24</v>
      </c>
      <c r="F13" s="32">
        <v>65</v>
      </c>
      <c r="G13" s="27">
        <v>0</v>
      </c>
      <c r="H13" s="24">
        <v>58</v>
      </c>
      <c r="I13" s="24" t="s">
        <v>21</v>
      </c>
      <c r="J13" s="24">
        <v>464</v>
      </c>
      <c r="K13" s="25">
        <f>J13*0.25+18</f>
        <v>134</v>
      </c>
      <c r="L13" s="26">
        <f>J13*33</f>
        <v>15312</v>
      </c>
      <c r="M13" s="40">
        <v>72</v>
      </c>
      <c r="N13" s="40">
        <v>75</v>
      </c>
      <c r="O13" s="40">
        <v>88</v>
      </c>
      <c r="P13" s="13"/>
      <c r="Q13" s="13"/>
      <c r="R13" s="13"/>
    </row>
    <row r="14" spans="2:18" ht="21.75" customHeight="1">
      <c r="B14" s="23" t="s">
        <v>25</v>
      </c>
      <c r="C14" s="49"/>
      <c r="D14" s="24" t="s">
        <v>26</v>
      </c>
      <c r="E14" s="24" t="s">
        <v>27</v>
      </c>
      <c r="F14" s="32">
        <v>65</v>
      </c>
      <c r="G14" s="27">
        <v>0</v>
      </c>
      <c r="H14" s="24">
        <v>37</v>
      </c>
      <c r="I14" s="24" t="s">
        <v>21</v>
      </c>
      <c r="J14" s="24">
        <v>296</v>
      </c>
      <c r="K14" s="25">
        <f>J14*0.25+18</f>
        <v>92</v>
      </c>
      <c r="L14" s="26">
        <f>J14*33</f>
        <v>9768</v>
      </c>
      <c r="M14" s="40">
        <v>94</v>
      </c>
      <c r="N14" s="40">
        <v>97</v>
      </c>
      <c r="O14" s="40">
        <v>115</v>
      </c>
      <c r="P14" s="13"/>
      <c r="Q14" s="13"/>
      <c r="R14" s="13"/>
    </row>
    <row r="15" spans="2:18" ht="21.75" customHeight="1">
      <c r="B15" s="23" t="s">
        <v>28</v>
      </c>
      <c r="C15" s="50"/>
      <c r="D15" s="24" t="s">
        <v>29</v>
      </c>
      <c r="E15" s="24" t="s">
        <v>30</v>
      </c>
      <c r="F15" s="32">
        <v>65</v>
      </c>
      <c r="G15" s="27">
        <v>0</v>
      </c>
      <c r="H15" s="19">
        <v>24</v>
      </c>
      <c r="I15" s="24" t="s">
        <v>21</v>
      </c>
      <c r="J15" s="19">
        <v>240</v>
      </c>
      <c r="K15" s="25">
        <f>J15*0.25+18</f>
        <v>78</v>
      </c>
      <c r="L15" s="26">
        <f>J15*33</f>
        <v>7920</v>
      </c>
      <c r="M15" s="40">
        <v>141</v>
      </c>
      <c r="N15" s="40">
        <v>145</v>
      </c>
      <c r="O15" s="40">
        <v>171</v>
      </c>
      <c r="P15" s="13"/>
      <c r="Q15" s="13"/>
      <c r="R15" s="13"/>
    </row>
    <row r="16" spans="2:18">
      <c r="B16" s="34" t="s">
        <v>31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9"/>
      <c r="N16" s="39"/>
      <c r="O16" s="39"/>
      <c r="P16" s="20"/>
      <c r="Q16" s="20"/>
      <c r="R16" s="20"/>
    </row>
    <row r="17" spans="2:18" ht="21.75" customHeight="1">
      <c r="B17" s="23" t="s">
        <v>32</v>
      </c>
      <c r="C17" s="48"/>
      <c r="D17" s="24" t="s">
        <v>33</v>
      </c>
      <c r="E17" s="24" t="s">
        <v>34</v>
      </c>
      <c r="F17" s="32">
        <v>65</v>
      </c>
      <c r="G17" s="27">
        <v>0</v>
      </c>
      <c r="H17" s="19">
        <v>58</v>
      </c>
      <c r="I17" s="24" t="s">
        <v>21</v>
      </c>
      <c r="J17" s="19">
        <v>464</v>
      </c>
      <c r="K17" s="25">
        <f>J17*0.31+18</f>
        <v>161.84</v>
      </c>
      <c r="L17" s="26">
        <f>J17*33</f>
        <v>15312</v>
      </c>
      <c r="M17" s="40">
        <v>80</v>
      </c>
      <c r="N17" s="40">
        <v>82</v>
      </c>
      <c r="O17" s="40">
        <v>97</v>
      </c>
      <c r="P17" s="13"/>
      <c r="Q17" s="13"/>
      <c r="R17" s="13"/>
    </row>
    <row r="18" spans="2:18" ht="21.75" customHeight="1">
      <c r="B18" s="23" t="s">
        <v>35</v>
      </c>
      <c r="C18" s="49"/>
      <c r="D18" s="24" t="s">
        <v>36</v>
      </c>
      <c r="E18" s="24" t="s">
        <v>37</v>
      </c>
      <c r="F18" s="32">
        <v>65</v>
      </c>
      <c r="G18" s="27">
        <v>0</v>
      </c>
      <c r="H18" s="19">
        <v>42</v>
      </c>
      <c r="I18" s="24" t="s">
        <v>21</v>
      </c>
      <c r="J18" s="19">
        <v>336</v>
      </c>
      <c r="K18" s="25">
        <f>J18*0.31+18</f>
        <v>122.16</v>
      </c>
      <c r="L18" s="26">
        <f>J18*33</f>
        <v>11088</v>
      </c>
      <c r="M18" s="40">
        <v>93</v>
      </c>
      <c r="N18" s="40">
        <v>96</v>
      </c>
      <c r="O18" s="40">
        <v>113</v>
      </c>
      <c r="P18" s="13"/>
      <c r="Q18" s="13"/>
      <c r="R18" s="13"/>
    </row>
    <row r="19" spans="2:18" ht="21.75" customHeight="1">
      <c r="B19" s="23" t="s">
        <v>38</v>
      </c>
      <c r="C19" s="49"/>
      <c r="D19" s="24" t="s">
        <v>39</v>
      </c>
      <c r="E19" s="24" t="s">
        <v>40</v>
      </c>
      <c r="F19" s="32">
        <v>65</v>
      </c>
      <c r="G19" s="27">
        <v>0</v>
      </c>
      <c r="H19" s="24">
        <v>27</v>
      </c>
      <c r="I19" s="24" t="s">
        <v>21</v>
      </c>
      <c r="J19" s="24">
        <v>216</v>
      </c>
      <c r="K19" s="25">
        <f>J19*0.31+18</f>
        <v>84.96</v>
      </c>
      <c r="L19" s="26">
        <f>J19*33</f>
        <v>7128</v>
      </c>
      <c r="M19" s="40">
        <v>113</v>
      </c>
      <c r="N19" s="40">
        <v>117</v>
      </c>
      <c r="O19" s="40">
        <v>138</v>
      </c>
      <c r="P19" s="13"/>
      <c r="Q19" s="13"/>
      <c r="R19" s="13"/>
    </row>
    <row r="20" spans="2:18" ht="21.75" customHeight="1">
      <c r="B20" s="23" t="s">
        <v>41</v>
      </c>
      <c r="C20" s="50"/>
      <c r="D20" s="24" t="s">
        <v>42</v>
      </c>
      <c r="E20" s="24" t="s">
        <v>43</v>
      </c>
      <c r="F20" s="32">
        <v>65</v>
      </c>
      <c r="G20" s="27">
        <v>0</v>
      </c>
      <c r="H20" s="24">
        <v>16</v>
      </c>
      <c r="I20" s="24" t="s">
        <v>21</v>
      </c>
      <c r="J20" s="24">
        <v>160</v>
      </c>
      <c r="K20" s="25">
        <f>J20*0.31+18</f>
        <v>67.599999999999994</v>
      </c>
      <c r="L20" s="26">
        <f>J20*33</f>
        <v>5280</v>
      </c>
      <c r="M20" s="40">
        <v>189</v>
      </c>
      <c r="N20" s="40">
        <v>195</v>
      </c>
      <c r="O20" s="40">
        <v>230</v>
      </c>
      <c r="P20" s="13"/>
      <c r="Q20" s="13"/>
      <c r="R20" s="13"/>
    </row>
    <row r="21" spans="2:18">
      <c r="B21" s="34" t="s">
        <v>44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9"/>
      <c r="N21" s="39"/>
      <c r="O21" s="39"/>
      <c r="P21" s="20"/>
      <c r="Q21" s="20"/>
      <c r="R21" s="20"/>
    </row>
    <row r="22" spans="2:18" ht="21.75" customHeight="1">
      <c r="B22" s="23" t="s">
        <v>45</v>
      </c>
      <c r="C22" s="48"/>
      <c r="D22" s="27" t="s">
        <v>46</v>
      </c>
      <c r="E22" s="27" t="s">
        <v>47</v>
      </c>
      <c r="F22" s="32">
        <v>65</v>
      </c>
      <c r="G22" s="27">
        <v>1</v>
      </c>
      <c r="H22" s="27">
        <v>47</v>
      </c>
      <c r="I22" s="24" t="s">
        <v>21</v>
      </c>
      <c r="J22" s="27">
        <v>376</v>
      </c>
      <c r="K22" s="25">
        <f>J22*0.38+18</f>
        <v>160.88</v>
      </c>
      <c r="L22" s="26">
        <f>J22*33</f>
        <v>12408</v>
      </c>
      <c r="M22" s="40">
        <v>96</v>
      </c>
      <c r="N22" s="40">
        <v>99</v>
      </c>
      <c r="O22" s="40">
        <v>116</v>
      </c>
      <c r="P22" s="13"/>
      <c r="Q22" s="13"/>
      <c r="R22" s="13"/>
    </row>
    <row r="23" spans="2:18" ht="21.75" customHeight="1">
      <c r="B23" s="23" t="s">
        <v>48</v>
      </c>
      <c r="C23" s="49"/>
      <c r="D23" s="24" t="s">
        <v>49</v>
      </c>
      <c r="E23" s="24" t="s">
        <v>50</v>
      </c>
      <c r="F23" s="32">
        <v>65</v>
      </c>
      <c r="G23" s="27">
        <v>1</v>
      </c>
      <c r="H23" s="19">
        <v>35</v>
      </c>
      <c r="I23" s="24" t="s">
        <v>21</v>
      </c>
      <c r="J23" s="19">
        <v>280</v>
      </c>
      <c r="K23" s="25">
        <f>J23*0.38+18</f>
        <v>124.4</v>
      </c>
      <c r="L23" s="26">
        <f>J23*33</f>
        <v>9240</v>
      </c>
      <c r="M23" s="40">
        <v>115</v>
      </c>
      <c r="N23" s="40">
        <v>118</v>
      </c>
      <c r="O23" s="40">
        <v>139</v>
      </c>
      <c r="P23" s="13"/>
      <c r="Q23" s="13"/>
      <c r="R23" s="13"/>
    </row>
    <row r="24" spans="2:18" ht="21.75" customHeight="1">
      <c r="B24" s="23" t="s">
        <v>51</v>
      </c>
      <c r="C24" s="49"/>
      <c r="D24" s="24" t="s">
        <v>52</v>
      </c>
      <c r="E24" s="24" t="s">
        <v>53</v>
      </c>
      <c r="F24" s="32">
        <v>65</v>
      </c>
      <c r="G24" s="27">
        <v>1</v>
      </c>
      <c r="H24" s="24">
        <v>23</v>
      </c>
      <c r="I24" s="24" t="s">
        <v>21</v>
      </c>
      <c r="J24" s="24">
        <v>184</v>
      </c>
      <c r="K24" s="25">
        <f>J24*0.38+18</f>
        <v>87.92</v>
      </c>
      <c r="L24" s="26">
        <f>J24*33</f>
        <v>6072</v>
      </c>
      <c r="M24" s="40">
        <v>145</v>
      </c>
      <c r="N24" s="40">
        <v>150</v>
      </c>
      <c r="O24" s="40">
        <v>177</v>
      </c>
      <c r="P24" s="13"/>
      <c r="Q24" s="13"/>
      <c r="R24" s="13"/>
    </row>
    <row r="25" spans="2:18" ht="21.75" customHeight="1">
      <c r="B25" s="23" t="s">
        <v>54</v>
      </c>
      <c r="C25" s="50"/>
      <c r="D25" s="24" t="s">
        <v>55</v>
      </c>
      <c r="E25" s="24" t="s">
        <v>56</v>
      </c>
      <c r="F25" s="32">
        <v>65</v>
      </c>
      <c r="G25" s="27">
        <v>1</v>
      </c>
      <c r="H25" s="24">
        <v>14</v>
      </c>
      <c r="I25" s="24" t="s">
        <v>21</v>
      </c>
      <c r="J25" s="24">
        <v>112</v>
      </c>
      <c r="K25" s="25">
        <f>J25*0.38+18</f>
        <v>60.56</v>
      </c>
      <c r="L25" s="26">
        <f>J25*33</f>
        <v>3696</v>
      </c>
      <c r="M25" s="40">
        <v>211</v>
      </c>
      <c r="N25" s="40">
        <v>217</v>
      </c>
      <c r="O25" s="40">
        <v>256</v>
      </c>
      <c r="P25" s="13"/>
      <c r="Q25" s="13"/>
      <c r="R25" s="13"/>
    </row>
    <row r="26" spans="2:18">
      <c r="B26" s="34" t="s">
        <v>57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9"/>
      <c r="N26" s="39"/>
      <c r="O26" s="39"/>
      <c r="P26" s="20"/>
      <c r="Q26" s="20"/>
      <c r="R26" s="20"/>
    </row>
    <row r="27" spans="2:18" ht="21.75" customHeight="1">
      <c r="B27" s="23" t="s">
        <v>58</v>
      </c>
      <c r="C27" s="48"/>
      <c r="D27" s="27" t="s">
        <v>59</v>
      </c>
      <c r="E27" s="27" t="s">
        <v>60</v>
      </c>
      <c r="F27" s="32">
        <v>65</v>
      </c>
      <c r="G27" s="27">
        <v>1</v>
      </c>
      <c r="H27" s="27">
        <v>38</v>
      </c>
      <c r="I27" s="24" t="s">
        <v>21</v>
      </c>
      <c r="J27" s="27">
        <v>304</v>
      </c>
      <c r="K27" s="25">
        <f>J27*0.45+18</f>
        <v>154.80000000000001</v>
      </c>
      <c r="L27" s="26">
        <f>J27*33</f>
        <v>10032</v>
      </c>
      <c r="M27" s="40">
        <v>114</v>
      </c>
      <c r="N27" s="40">
        <v>118</v>
      </c>
      <c r="O27" s="40">
        <v>139</v>
      </c>
      <c r="P27" s="13"/>
      <c r="Q27" s="13"/>
      <c r="R27" s="13"/>
    </row>
    <row r="28" spans="2:18" ht="21.75" customHeight="1">
      <c r="B28" s="23" t="s">
        <v>61</v>
      </c>
      <c r="C28" s="49"/>
      <c r="D28" s="24" t="s">
        <v>62</v>
      </c>
      <c r="E28" s="24" t="s">
        <v>63</v>
      </c>
      <c r="F28" s="32">
        <v>65</v>
      </c>
      <c r="G28" s="27">
        <v>1</v>
      </c>
      <c r="H28" s="19">
        <v>28</v>
      </c>
      <c r="I28" s="24" t="s">
        <v>21</v>
      </c>
      <c r="J28" s="19">
        <v>224</v>
      </c>
      <c r="K28" s="25">
        <f>J28*0.45+18</f>
        <v>118.8</v>
      </c>
      <c r="L28" s="26">
        <f>J28*33</f>
        <v>7392</v>
      </c>
      <c r="M28" s="40">
        <v>134</v>
      </c>
      <c r="N28" s="40">
        <v>138</v>
      </c>
      <c r="O28" s="40">
        <v>163</v>
      </c>
      <c r="P28" s="13"/>
      <c r="Q28" s="13"/>
      <c r="R28" s="13"/>
    </row>
    <row r="29" spans="2:18" ht="21.75" customHeight="1">
      <c r="B29" s="23" t="s">
        <v>64</v>
      </c>
      <c r="C29" s="49"/>
      <c r="D29" s="24" t="s">
        <v>65</v>
      </c>
      <c r="E29" s="24" t="s">
        <v>66</v>
      </c>
      <c r="F29" s="32">
        <v>65</v>
      </c>
      <c r="G29" s="27">
        <v>1</v>
      </c>
      <c r="H29" s="24">
        <v>19</v>
      </c>
      <c r="I29" s="24" t="s">
        <v>21</v>
      </c>
      <c r="J29" s="24">
        <v>152</v>
      </c>
      <c r="K29" s="25">
        <f>J29*0.45+18</f>
        <v>86.4</v>
      </c>
      <c r="L29" s="26">
        <f>J29*33</f>
        <v>5016</v>
      </c>
      <c r="M29" s="40">
        <v>169</v>
      </c>
      <c r="N29" s="40">
        <v>175</v>
      </c>
      <c r="O29" s="40">
        <v>206</v>
      </c>
      <c r="P29" s="13"/>
      <c r="Q29" s="13"/>
      <c r="R29" s="13"/>
    </row>
    <row r="30" spans="2:18" ht="21.75" customHeight="1">
      <c r="B30" s="23" t="s">
        <v>67</v>
      </c>
      <c r="C30" s="50"/>
      <c r="D30" s="24" t="s">
        <v>68</v>
      </c>
      <c r="E30" s="24" t="s">
        <v>69</v>
      </c>
      <c r="F30" s="32">
        <v>65</v>
      </c>
      <c r="G30" s="27">
        <v>1</v>
      </c>
      <c r="H30" s="24">
        <v>11</v>
      </c>
      <c r="I30" s="24" t="s">
        <v>21</v>
      </c>
      <c r="J30" s="24">
        <v>88</v>
      </c>
      <c r="K30" s="25">
        <f>J30*0.45+18</f>
        <v>57.6</v>
      </c>
      <c r="L30" s="26">
        <f>J30*33</f>
        <v>2904</v>
      </c>
      <c r="M30" s="40">
        <v>252</v>
      </c>
      <c r="N30" s="40">
        <v>260</v>
      </c>
      <c r="O30" s="40">
        <v>306</v>
      </c>
      <c r="P30" s="13"/>
      <c r="Q30" s="13"/>
      <c r="R30" s="13"/>
    </row>
    <row r="32" spans="2:18">
      <c r="B32" s="45" t="s">
        <v>70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</row>
    <row r="33" spans="2:18">
      <c r="B33" s="53" t="s">
        <v>7</v>
      </c>
      <c r="C33" s="51" t="s">
        <v>0</v>
      </c>
      <c r="D33" s="53" t="s">
        <v>8</v>
      </c>
      <c r="E33" s="54" t="s">
        <v>71</v>
      </c>
      <c r="F33" s="54" t="s">
        <v>9</v>
      </c>
      <c r="G33" s="54" t="s">
        <v>72</v>
      </c>
      <c r="H33" s="54" t="s">
        <v>73</v>
      </c>
      <c r="I33" s="54" t="s">
        <v>14</v>
      </c>
      <c r="J33" s="54" t="s">
        <v>15</v>
      </c>
      <c r="K33" s="54" t="s">
        <v>4</v>
      </c>
      <c r="L33" s="54"/>
      <c r="M33" s="62" t="s">
        <v>6</v>
      </c>
      <c r="N33" s="62" t="s">
        <v>10</v>
      </c>
      <c r="O33" s="62" t="s">
        <v>1</v>
      </c>
    </row>
    <row r="34" spans="2:18">
      <c r="B34" s="53"/>
      <c r="C34" s="52"/>
      <c r="D34" s="53"/>
      <c r="E34" s="54"/>
      <c r="F34" s="54"/>
      <c r="G34" s="54"/>
      <c r="H34" s="54"/>
      <c r="I34" s="54"/>
      <c r="J34" s="54"/>
      <c r="K34" s="54"/>
      <c r="L34" s="54"/>
      <c r="M34" s="63"/>
      <c r="N34" s="63"/>
      <c r="O34" s="63"/>
    </row>
    <row r="35" spans="2:18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0"/>
      <c r="O35" s="30"/>
    </row>
    <row r="36" spans="2:18">
      <c r="B36" s="45" t="s">
        <v>74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</row>
    <row r="37" spans="2:18" ht="30">
      <c r="B37" s="23" t="s">
        <v>75</v>
      </c>
      <c r="C37" s="48"/>
      <c r="D37" s="22" t="s">
        <v>76</v>
      </c>
      <c r="E37" s="24" t="s">
        <v>77</v>
      </c>
      <c r="F37" s="27" t="s">
        <v>78</v>
      </c>
      <c r="G37" s="24" t="s">
        <v>79</v>
      </c>
      <c r="H37" s="24">
        <v>200</v>
      </c>
      <c r="I37" s="26" t="s">
        <v>80</v>
      </c>
      <c r="J37" s="26">
        <v>36000</v>
      </c>
      <c r="K37" s="55">
        <v>740</v>
      </c>
      <c r="L37" s="55"/>
      <c r="M37" s="40">
        <v>5.8</v>
      </c>
      <c r="N37" s="40">
        <v>6</v>
      </c>
      <c r="O37" s="40">
        <v>7</v>
      </c>
      <c r="P37" s="13"/>
      <c r="Q37" s="13"/>
      <c r="R37" s="13"/>
    </row>
    <row r="38" spans="2:18" ht="30">
      <c r="B38" s="23" t="s">
        <v>81</v>
      </c>
      <c r="C38" s="49"/>
      <c r="D38" s="22" t="s">
        <v>82</v>
      </c>
      <c r="E38" s="24" t="s">
        <v>83</v>
      </c>
      <c r="F38" s="27" t="s">
        <v>78</v>
      </c>
      <c r="G38" s="24" t="s">
        <v>84</v>
      </c>
      <c r="H38" s="24">
        <v>200</v>
      </c>
      <c r="I38" s="26" t="s">
        <v>80</v>
      </c>
      <c r="J38" s="26">
        <v>26400</v>
      </c>
      <c r="K38" s="55">
        <v>730</v>
      </c>
      <c r="L38" s="55"/>
      <c r="M38" s="40">
        <v>8.8000000000000007</v>
      </c>
      <c r="N38" s="40">
        <v>9</v>
      </c>
      <c r="O38" s="40">
        <v>10.6</v>
      </c>
      <c r="P38" s="13"/>
      <c r="Q38" s="13"/>
      <c r="R38" s="13"/>
    </row>
    <row r="39" spans="2:18" ht="30">
      <c r="B39" s="23" t="s">
        <v>85</v>
      </c>
      <c r="C39" s="49"/>
      <c r="D39" s="22" t="s">
        <v>86</v>
      </c>
      <c r="E39" s="27" t="s">
        <v>87</v>
      </c>
      <c r="F39" s="27" t="s">
        <v>78</v>
      </c>
      <c r="G39" s="27" t="s">
        <v>88</v>
      </c>
      <c r="H39" s="27">
        <v>200</v>
      </c>
      <c r="I39" s="26" t="s">
        <v>80</v>
      </c>
      <c r="J39" s="26">
        <v>18000</v>
      </c>
      <c r="K39" s="55">
        <v>770</v>
      </c>
      <c r="L39" s="55"/>
      <c r="M39" s="40">
        <v>13.1</v>
      </c>
      <c r="N39" s="40">
        <v>13.5</v>
      </c>
      <c r="O39" s="40">
        <v>16</v>
      </c>
      <c r="P39" s="13"/>
      <c r="Q39" s="13"/>
      <c r="R39" s="13"/>
    </row>
    <row r="40" spans="2:18" ht="30">
      <c r="B40" s="23" t="s">
        <v>89</v>
      </c>
      <c r="C40" s="50"/>
      <c r="D40" s="22" t="s">
        <v>90</v>
      </c>
      <c r="E40" s="24" t="s">
        <v>91</v>
      </c>
      <c r="F40" s="27" t="s">
        <v>78</v>
      </c>
      <c r="G40" s="27" t="s">
        <v>92</v>
      </c>
      <c r="H40" s="24">
        <v>200</v>
      </c>
      <c r="I40" s="26" t="s">
        <v>80</v>
      </c>
      <c r="J40" s="26">
        <v>9000</v>
      </c>
      <c r="K40" s="55">
        <v>640</v>
      </c>
      <c r="L40" s="55"/>
      <c r="M40" s="40">
        <v>26.3</v>
      </c>
      <c r="N40" s="40">
        <v>27</v>
      </c>
      <c r="O40" s="40">
        <v>31.9</v>
      </c>
      <c r="P40" s="13"/>
      <c r="Q40" s="13"/>
      <c r="R40" s="13"/>
    </row>
    <row r="41" spans="2:18">
      <c r="B41" s="45" t="s">
        <v>93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20"/>
      <c r="Q41" s="20"/>
      <c r="R41" s="20"/>
    </row>
    <row r="42" spans="2:18" ht="30">
      <c r="B42" s="23" t="s">
        <v>94</v>
      </c>
      <c r="C42" s="48"/>
      <c r="D42" s="33" t="s">
        <v>95</v>
      </c>
      <c r="E42" s="19" t="s">
        <v>96</v>
      </c>
      <c r="F42" s="27" t="s">
        <v>78</v>
      </c>
      <c r="G42" s="24" t="s">
        <v>79</v>
      </c>
      <c r="H42" s="27">
        <v>320</v>
      </c>
      <c r="I42" s="28" t="s">
        <v>97</v>
      </c>
      <c r="J42" s="24">
        <v>57600</v>
      </c>
      <c r="K42" s="55">
        <v>710</v>
      </c>
      <c r="L42" s="55"/>
      <c r="M42" s="40">
        <v>5.8</v>
      </c>
      <c r="N42" s="40">
        <v>6</v>
      </c>
      <c r="O42" s="40">
        <v>7</v>
      </c>
      <c r="P42" s="13"/>
      <c r="Q42" s="13"/>
      <c r="R42" s="13"/>
    </row>
    <row r="43" spans="2:18" ht="30">
      <c r="B43" s="23" t="s">
        <v>98</v>
      </c>
      <c r="C43" s="49"/>
      <c r="D43" s="33" t="s">
        <v>99</v>
      </c>
      <c r="E43" s="22" t="s">
        <v>100</v>
      </c>
      <c r="F43" s="27" t="s">
        <v>78</v>
      </c>
      <c r="G43" s="24" t="s">
        <v>84</v>
      </c>
      <c r="H43" s="27">
        <v>260</v>
      </c>
      <c r="I43" s="28" t="s">
        <v>101</v>
      </c>
      <c r="J43" s="27">
        <v>46800</v>
      </c>
      <c r="K43" s="55">
        <v>720</v>
      </c>
      <c r="L43" s="55"/>
      <c r="M43" s="40">
        <v>8.8000000000000007</v>
      </c>
      <c r="N43" s="40">
        <v>9</v>
      </c>
      <c r="O43" s="40">
        <v>10.6</v>
      </c>
      <c r="P43" s="13"/>
      <c r="Q43" s="13"/>
      <c r="R43" s="13"/>
    </row>
    <row r="44" spans="2:18" ht="30">
      <c r="B44" s="23" t="s">
        <v>102</v>
      </c>
      <c r="C44" s="49"/>
      <c r="D44" s="33" t="s">
        <v>103</v>
      </c>
      <c r="E44" s="19" t="s">
        <v>104</v>
      </c>
      <c r="F44" s="27" t="s">
        <v>78</v>
      </c>
      <c r="G44" s="27" t="s">
        <v>88</v>
      </c>
      <c r="H44" s="27">
        <v>322</v>
      </c>
      <c r="I44" s="28" t="s">
        <v>105</v>
      </c>
      <c r="J44" s="24">
        <v>24552</v>
      </c>
      <c r="K44" s="55">
        <v>630</v>
      </c>
      <c r="L44" s="55"/>
      <c r="M44" s="40">
        <v>13.1</v>
      </c>
      <c r="N44" s="40">
        <v>13.5</v>
      </c>
      <c r="O44" s="40">
        <v>16</v>
      </c>
      <c r="P44" s="13"/>
      <c r="Q44" s="13"/>
      <c r="R44" s="13"/>
    </row>
    <row r="45" spans="2:18" ht="30">
      <c r="B45" s="23" t="s">
        <v>106</v>
      </c>
      <c r="C45" s="50"/>
      <c r="D45" s="33" t="s">
        <v>95</v>
      </c>
      <c r="E45" s="19" t="s">
        <v>107</v>
      </c>
      <c r="F45" s="27" t="s">
        <v>78</v>
      </c>
      <c r="G45" s="27" t="s">
        <v>92</v>
      </c>
      <c r="H45" s="27">
        <v>175</v>
      </c>
      <c r="I45" s="28" t="s">
        <v>97</v>
      </c>
      <c r="J45" s="24">
        <v>14850</v>
      </c>
      <c r="K45" s="55">
        <v>640</v>
      </c>
      <c r="L45" s="55"/>
      <c r="M45" s="40">
        <v>26.3</v>
      </c>
      <c r="N45" s="40">
        <v>27</v>
      </c>
      <c r="O45" s="40">
        <v>31.9</v>
      </c>
      <c r="P45" s="13"/>
      <c r="Q45" s="13"/>
      <c r="R45" s="13"/>
    </row>
  </sheetData>
  <mergeCells count="41">
    <mergeCell ref="K7:K8"/>
    <mergeCell ref="G33:G34"/>
    <mergeCell ref="H33:H34"/>
    <mergeCell ref="K39:L39"/>
    <mergeCell ref="L7:L8"/>
    <mergeCell ref="G7:G8"/>
    <mergeCell ref="O7:O8"/>
    <mergeCell ref="N7:N8"/>
    <mergeCell ref="M7:M8"/>
    <mergeCell ref="O33:O34"/>
    <mergeCell ref="N33:N34"/>
    <mergeCell ref="M33:M34"/>
    <mergeCell ref="B7:B8"/>
    <mergeCell ref="D7:D8"/>
    <mergeCell ref="E7:E8"/>
    <mergeCell ref="F7:F8"/>
    <mergeCell ref="J7:J8"/>
    <mergeCell ref="H7:H8"/>
    <mergeCell ref="I7:I8"/>
    <mergeCell ref="C7:C8"/>
    <mergeCell ref="K45:L45"/>
    <mergeCell ref="I33:I34"/>
    <mergeCell ref="J33:J34"/>
    <mergeCell ref="K33:L34"/>
    <mergeCell ref="K37:L37"/>
    <mergeCell ref="K38:L38"/>
    <mergeCell ref="K42:L42"/>
    <mergeCell ref="K43:L43"/>
    <mergeCell ref="K44:L44"/>
    <mergeCell ref="B33:B34"/>
    <mergeCell ref="D33:D34"/>
    <mergeCell ref="E33:E34"/>
    <mergeCell ref="F33:F34"/>
    <mergeCell ref="K40:L40"/>
    <mergeCell ref="C37:C40"/>
    <mergeCell ref="C42:C45"/>
    <mergeCell ref="C12:C15"/>
    <mergeCell ref="C17:C20"/>
    <mergeCell ref="C22:C25"/>
    <mergeCell ref="C27:C30"/>
    <mergeCell ref="C33:C34"/>
  </mergeCells>
  <conditionalFormatting sqref="M5:P5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47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Полочные контейнеры 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2016-07-11T16:26:52Z</dcterms:modified>
</cp:coreProperties>
</file>